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ksenija_knezevic</author>
  </authors>
  <commentList>
    <comment ref="G36" authorId="0">
      <text>
        <r>
          <rPr>
            <b/>
            <sz val="9"/>
            <rFont val="Tahoma"/>
            <family val="2"/>
          </rPr>
          <t>ksenija_knezevic:</t>
        </r>
        <r>
          <rPr>
            <sz val="9"/>
            <rFont val="Tahoma"/>
            <family val="2"/>
          </rPr>
          <t xml:space="preserve">
1766050
</t>
        </r>
      </text>
    </comment>
    <comment ref="G39" authorId="0">
      <text>
        <r>
          <rPr>
            <b/>
            <sz val="9"/>
            <rFont val="Tahoma"/>
            <family val="2"/>
          </rPr>
          <t>ksenija_knezevic:</t>
        </r>
        <r>
          <rPr>
            <sz val="9"/>
            <rFont val="Tahoma"/>
            <family val="2"/>
          </rPr>
          <t xml:space="preserve">
računalna oprema 
</t>
        </r>
      </text>
    </comment>
    <comment ref="G79" authorId="0">
      <text>
        <r>
          <rPr>
            <b/>
            <sz val="9"/>
            <rFont val="Tahoma"/>
            <family val="2"/>
          </rPr>
          <t>ksenija_knezevic:</t>
        </r>
        <r>
          <rPr>
            <sz val="9"/>
            <rFont val="Tahoma"/>
            <family val="2"/>
          </rPr>
          <t xml:space="preserve">
glazbena</t>
        </r>
      </text>
    </comment>
  </commentList>
</comments>
</file>

<file path=xl/sharedStrings.xml><?xml version="1.0" encoding="utf-8"?>
<sst xmlns="http://schemas.openxmlformats.org/spreadsheetml/2006/main" count="399" uniqueCount="234">
  <si>
    <t>PROGRAM 3001: DECENTRALIZIRANE FUNKCIJE OSNOVNOG ŠKOLSTVA</t>
  </si>
  <si>
    <t>Aktivnost A300101: Materijalni rashodi</t>
  </si>
  <si>
    <t>321</t>
  </si>
  <si>
    <t>Naknade troškova zaposlenima</t>
  </si>
  <si>
    <t>141</t>
  </si>
  <si>
    <t>3211</t>
  </si>
  <si>
    <t>Službena putovanja</t>
  </si>
  <si>
    <t>142</t>
  </si>
  <si>
    <t>3213</t>
  </si>
  <si>
    <t>Stručno usavršavanje zaposlenika</t>
  </si>
  <si>
    <t>143</t>
  </si>
  <si>
    <t>3214</t>
  </si>
  <si>
    <t>Naknada za korištenje privatnog auta u službene svrhe</t>
  </si>
  <si>
    <t>322</t>
  </si>
  <si>
    <t>Rashodi za materijal i energiju</t>
  </si>
  <si>
    <t>144</t>
  </si>
  <si>
    <t>3221</t>
  </si>
  <si>
    <t>Uredski materijal i ostali materijalni rashodi</t>
  </si>
  <si>
    <t>145</t>
  </si>
  <si>
    <t>3223</t>
  </si>
  <si>
    <t>Energija</t>
  </si>
  <si>
    <t>146</t>
  </si>
  <si>
    <t>3224</t>
  </si>
  <si>
    <t>Materijal i dijelovi za tekuće investicijsko održavanje</t>
  </si>
  <si>
    <t>147</t>
  </si>
  <si>
    <t>3225</t>
  </si>
  <si>
    <t>Sitni inventar</t>
  </si>
  <si>
    <t>148</t>
  </si>
  <si>
    <t>3227</t>
  </si>
  <si>
    <t>Službena radna i zaštitna odjeća i obuća</t>
  </si>
  <si>
    <t>323</t>
  </si>
  <si>
    <t>Rashodi za usluge</t>
  </si>
  <si>
    <t>149</t>
  </si>
  <si>
    <t>3231</t>
  </si>
  <si>
    <t>Usluge telefona, pošte i prijevoza</t>
  </si>
  <si>
    <t>150</t>
  </si>
  <si>
    <t>3233</t>
  </si>
  <si>
    <t>Usluge promidžbe i informiranja</t>
  </si>
  <si>
    <t>151</t>
  </si>
  <si>
    <t>3234</t>
  </si>
  <si>
    <t>Komunalne usluge</t>
  </si>
  <si>
    <t>152</t>
  </si>
  <si>
    <t>3236</t>
  </si>
  <si>
    <t>Zdravstvene i veterinarske usluge - za obvezan zdravstveni pregled nastavnog osoblja</t>
  </si>
  <si>
    <t>153</t>
  </si>
  <si>
    <t>3237</t>
  </si>
  <si>
    <t>Intelektualne i osobne usluge</t>
  </si>
  <si>
    <t>154</t>
  </si>
  <si>
    <t>32373</t>
  </si>
  <si>
    <t>Usluge odvjetnika i pravnog savjetovanja</t>
  </si>
  <si>
    <t>155</t>
  </si>
  <si>
    <t>3238</t>
  </si>
  <si>
    <t>Računalne usluge</t>
  </si>
  <si>
    <t>156</t>
  </si>
  <si>
    <t>3239</t>
  </si>
  <si>
    <t>Ostale usluge</t>
  </si>
  <si>
    <t>329</t>
  </si>
  <si>
    <t>Ostali nespomenuti rashodi poslovanja</t>
  </si>
  <si>
    <t>157</t>
  </si>
  <si>
    <t>3292</t>
  </si>
  <si>
    <t>Premije osiguranja</t>
  </si>
  <si>
    <t>158</t>
  </si>
  <si>
    <t>3293</t>
  </si>
  <si>
    <t>Reprezentacija</t>
  </si>
  <si>
    <t>159</t>
  </si>
  <si>
    <t>3294</t>
  </si>
  <si>
    <t>Članarine</t>
  </si>
  <si>
    <t>160</t>
  </si>
  <si>
    <t>3299</t>
  </si>
  <si>
    <t>Aktivnost A300102: Tekuće i investicijsko održavanje objekata</t>
  </si>
  <si>
    <t>161</t>
  </si>
  <si>
    <t>3232</t>
  </si>
  <si>
    <t>Usluge tekućeg investicijskog i održavanja - tekuće održavanje</t>
  </si>
  <si>
    <t>162</t>
  </si>
  <si>
    <t>Usluge tekućeg investicijskog i održavanja - investicijsko održ.</t>
  </si>
  <si>
    <t>Aktivnost A300103: Prijevoz učenika</t>
  </si>
  <si>
    <t>163</t>
  </si>
  <si>
    <t>32319</t>
  </si>
  <si>
    <t>Ostale usluge za komunikacije i prijevoz  - prijevoz učenika</t>
  </si>
  <si>
    <t>Aktivnost A300104: Oprema i knjige</t>
  </si>
  <si>
    <t>422</t>
  </si>
  <si>
    <t>Postrojenja i oprema</t>
  </si>
  <si>
    <t>164</t>
  </si>
  <si>
    <t>4221</t>
  </si>
  <si>
    <t>Uredski namještaj i oprema</t>
  </si>
  <si>
    <t>165</t>
  </si>
  <si>
    <t>4223</t>
  </si>
  <si>
    <t>Ostala oprema za održavanje i zaštitu</t>
  </si>
  <si>
    <t>166</t>
  </si>
  <si>
    <t>4227</t>
  </si>
  <si>
    <t>Glazbena oprema</t>
  </si>
  <si>
    <t>424</t>
  </si>
  <si>
    <t>Knjige, umjetnička djela i ostale izložbene vrijednosti</t>
  </si>
  <si>
    <t>167</t>
  </si>
  <si>
    <t>4241</t>
  </si>
  <si>
    <t>Knjige u knjižnicama</t>
  </si>
  <si>
    <t>Projekt K300101: Zgrade znanstvenih i obrazovnih institucija</t>
  </si>
  <si>
    <t>421</t>
  </si>
  <si>
    <t>Građevinski objekti</t>
  </si>
  <si>
    <t>168</t>
  </si>
  <si>
    <t>42123</t>
  </si>
  <si>
    <t>Zgrade znanstvenih i obrazovnih institucija</t>
  </si>
  <si>
    <t>PROGRAM 3002: VLASTITA DJELATNOST OSNOVNIH ŠKOLA</t>
  </si>
  <si>
    <t>311</t>
  </si>
  <si>
    <t>Plaće ( Bruto)</t>
  </si>
  <si>
    <t>3111</t>
  </si>
  <si>
    <t>Plaće za redovan rad</t>
  </si>
  <si>
    <t>313</t>
  </si>
  <si>
    <t>Doprinosi na plaće</t>
  </si>
  <si>
    <t>31321</t>
  </si>
  <si>
    <t>Doprinosi za zdravstveno osiguranje</t>
  </si>
  <si>
    <t>31332</t>
  </si>
  <si>
    <t>Doprinosi za zapošljavanje</t>
  </si>
  <si>
    <t>Aktivnost A300202: Materijalni rashodi</t>
  </si>
  <si>
    <t>169</t>
  </si>
  <si>
    <t>170</t>
  </si>
  <si>
    <t>3212</t>
  </si>
  <si>
    <t>Naknade za prijevoz na posao i s posla</t>
  </si>
  <si>
    <t>171</t>
  </si>
  <si>
    <t>Stručno usavršavanje zaposlenih</t>
  </si>
  <si>
    <t>172</t>
  </si>
  <si>
    <t>173</t>
  </si>
  <si>
    <t>3222</t>
  </si>
  <si>
    <t>Materijal i sirovine</t>
  </si>
  <si>
    <t>174</t>
  </si>
  <si>
    <t>175</t>
  </si>
  <si>
    <t>Materijal i djelovi za tekuće i investicijsko održavanje</t>
  </si>
  <si>
    <t>176</t>
  </si>
  <si>
    <t xml:space="preserve">Sitni inventar </t>
  </si>
  <si>
    <t>177</t>
  </si>
  <si>
    <t>178</t>
  </si>
  <si>
    <t>Usluge informiranja i promidžbe</t>
  </si>
  <si>
    <t>179</t>
  </si>
  <si>
    <t>180</t>
  </si>
  <si>
    <t>Zdravstvene i veterinarske usluge</t>
  </si>
  <si>
    <t>181</t>
  </si>
  <si>
    <t>182</t>
  </si>
  <si>
    <t>183</t>
  </si>
  <si>
    <t>324</t>
  </si>
  <si>
    <t>Naknade troškova osobama izvan radnog odnosa</t>
  </si>
  <si>
    <t>184</t>
  </si>
  <si>
    <t>32412</t>
  </si>
  <si>
    <t>Naknade ostalih troškova</t>
  </si>
  <si>
    <t>185</t>
  </si>
  <si>
    <t>186</t>
  </si>
  <si>
    <t>187</t>
  </si>
  <si>
    <t>188</t>
  </si>
  <si>
    <t>Ostali nespomenuti rashodi</t>
  </si>
  <si>
    <t>Aktivnost A300203: Tekuće i investicijsko održavanja objekata</t>
  </si>
  <si>
    <t>189</t>
  </si>
  <si>
    <t>Usluge tekućeg i investicijskog održavanja</t>
  </si>
  <si>
    <t>Aktivnost A300204: Oprema i knjige</t>
  </si>
  <si>
    <t>190</t>
  </si>
  <si>
    <t>Oprema</t>
  </si>
  <si>
    <t>191</t>
  </si>
  <si>
    <t>192</t>
  </si>
  <si>
    <t>4226</t>
  </si>
  <si>
    <t>193</t>
  </si>
  <si>
    <t>PROGRAM 3003: OSNOVNO ŠKOLSTVO IZNAD DRŽAVNOG STANDARDA</t>
  </si>
  <si>
    <t>Aktivnost A300301: Produženi boravak</t>
  </si>
  <si>
    <t>194</t>
  </si>
  <si>
    <t>312</t>
  </si>
  <si>
    <t>Ostali rashodi za zaposlene</t>
  </si>
  <si>
    <t>195</t>
  </si>
  <si>
    <t>3121</t>
  </si>
  <si>
    <t>Ostali rashodi za zaposlene - naknada za bolovanje, otpremnine, darovi, bonus za uspješan rad i nagrade</t>
  </si>
  <si>
    <t>196</t>
  </si>
  <si>
    <t>197</t>
  </si>
  <si>
    <t>198</t>
  </si>
  <si>
    <t>199</t>
  </si>
  <si>
    <t>200</t>
  </si>
  <si>
    <t xml:space="preserve">Ostale usluge </t>
  </si>
  <si>
    <t>Aktivnost A300302: Financiranje prehrane učenika</t>
  </si>
  <si>
    <t>201</t>
  </si>
  <si>
    <t>Materijal i sirovine - školska kuhinja</t>
  </si>
  <si>
    <t>Aktivnost A300303: Financiranje potreba u školstvu</t>
  </si>
  <si>
    <t>363</t>
  </si>
  <si>
    <t>Pomoći unutar opće države</t>
  </si>
  <si>
    <t>202</t>
  </si>
  <si>
    <t>3631</t>
  </si>
  <si>
    <t>Tekuće pomoći unutar opće države - financiranje potreba u školstvu</t>
  </si>
  <si>
    <t>203</t>
  </si>
  <si>
    <t>PROGRAM 3004: HELPING</t>
  </si>
  <si>
    <t>Aktivnost A300401: Rashodi za zaposlene - Ministarstvo znanosti</t>
  </si>
  <si>
    <t>204</t>
  </si>
  <si>
    <t>205</t>
  </si>
  <si>
    <t>206</t>
  </si>
  <si>
    <t>Doprinosi za ozljede i profesionalne bolesti</t>
  </si>
  <si>
    <t>207</t>
  </si>
  <si>
    <t>208</t>
  </si>
  <si>
    <t>353</t>
  </si>
  <si>
    <t>Subvencije trgovačkim društvima iz EU sredstava</t>
  </si>
  <si>
    <t>209</t>
  </si>
  <si>
    <t>35311</t>
  </si>
  <si>
    <t xml:space="preserve">Aktivnost A300402: Materijalni rashodi </t>
  </si>
  <si>
    <t>210</t>
  </si>
  <si>
    <t>211</t>
  </si>
  <si>
    <t>212</t>
  </si>
  <si>
    <t>213</t>
  </si>
  <si>
    <t>214</t>
  </si>
  <si>
    <t>215</t>
  </si>
  <si>
    <t>Aktivnost A300403: Rashodi za zaposlene - Grad</t>
  </si>
  <si>
    <t>216</t>
  </si>
  <si>
    <t>217</t>
  </si>
  <si>
    <t>218</t>
  </si>
  <si>
    <t>219</t>
  </si>
  <si>
    <t>220</t>
  </si>
  <si>
    <t>221</t>
  </si>
  <si>
    <t>Aktivnost A300404: Materijalni rashodi- Grad</t>
  </si>
  <si>
    <t>222</t>
  </si>
  <si>
    <t>223</t>
  </si>
  <si>
    <t>224</t>
  </si>
  <si>
    <t>225</t>
  </si>
  <si>
    <t>226</t>
  </si>
  <si>
    <t>227</t>
  </si>
  <si>
    <t>PROGRAM 3005 : LUNCH BOX</t>
  </si>
  <si>
    <t>Aktivnost A300501: Rashodi za zaposlene</t>
  </si>
  <si>
    <t>228</t>
  </si>
  <si>
    <t>229</t>
  </si>
  <si>
    <t>230</t>
  </si>
  <si>
    <t>231</t>
  </si>
  <si>
    <t>Aktivnost A300502: Materijalni rashodi</t>
  </si>
  <si>
    <t>232</t>
  </si>
  <si>
    <t>233</t>
  </si>
  <si>
    <t>POZ.</t>
  </si>
  <si>
    <t>RAZ.</t>
  </si>
  <si>
    <t>SKU-
PINA</t>
  </si>
  <si>
    <t>POD.
SKUP.</t>
  </si>
  <si>
    <t>ODJE-
LJAK</t>
  </si>
  <si>
    <t xml:space="preserve">
</t>
  </si>
  <si>
    <t>PLAN 2018</t>
  </si>
  <si>
    <t>OŠ IVAN GORAN KOVAČIĆ</t>
  </si>
  <si>
    <t>UKUPNO</t>
  </si>
  <si>
    <t>PLAN PRIHODA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</si>
</sst>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#,##0;\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double"/>
      <bottom style="double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164" fontId="3" fillId="33" borderId="15" xfId="0" applyNumberFormat="1" applyFont="1" applyFill="1" applyBorder="1" applyAlignment="1" applyProtection="1">
      <alignment horizontal="right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164" fontId="3" fillId="34" borderId="18" xfId="0" applyNumberFormat="1" applyFont="1" applyFill="1" applyBorder="1" applyAlignment="1" applyProtection="1">
      <alignment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164" fontId="3" fillId="33" borderId="25" xfId="0" applyNumberFormat="1" applyFont="1" applyFill="1" applyBorder="1" applyAlignment="1" applyProtection="1">
      <alignment horizontal="right" vertical="center"/>
      <protection/>
    </xf>
    <xf numFmtId="164" fontId="3" fillId="34" borderId="26" xfId="0" applyNumberFormat="1" applyFont="1" applyFill="1" applyBorder="1" applyAlignment="1" applyProtection="1">
      <alignment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164" fontId="4" fillId="0" borderId="29" xfId="0" applyNumberFormat="1" applyFont="1" applyFill="1" applyBorder="1" applyAlignment="1" applyProtection="1">
      <alignment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164" fontId="3" fillId="33" borderId="33" xfId="0" applyNumberFormat="1" applyFont="1" applyFill="1" applyBorder="1" applyAlignment="1" applyProtection="1">
      <alignment horizontal="right" vertical="center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64" fontId="3" fillId="33" borderId="22" xfId="0" applyNumberFormat="1" applyFont="1" applyFill="1" applyBorder="1" applyAlignment="1" applyProtection="1">
      <alignment horizontal="right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164" fontId="3" fillId="33" borderId="41" xfId="0" applyNumberFormat="1" applyFont="1" applyFill="1" applyBorder="1" applyAlignment="1" applyProtection="1">
      <alignment horizontal="right" vertical="center"/>
      <protection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164" fontId="3" fillId="34" borderId="18" xfId="0" applyNumberFormat="1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164" fontId="3" fillId="35" borderId="12" xfId="0" applyNumberFormat="1" applyFont="1" applyFill="1" applyBorder="1" applyAlignment="1" applyProtection="1">
      <alignment horizontal="righ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49" fontId="4" fillId="35" borderId="40" xfId="0" applyNumberFormat="1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vertical="center" wrapText="1"/>
      <protection/>
    </xf>
    <xf numFmtId="164" fontId="3" fillId="35" borderId="41" xfId="0" applyNumberFormat="1" applyFont="1" applyFill="1" applyBorder="1" applyAlignment="1" applyProtection="1">
      <alignment horizontal="right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49" fontId="4" fillId="36" borderId="47" xfId="0" applyNumberFormat="1" applyFont="1" applyFill="1" applyBorder="1" applyAlignment="1" applyProtection="1">
      <alignment horizontal="center" vertical="center"/>
      <protection/>
    </xf>
    <xf numFmtId="49" fontId="4" fillId="36" borderId="18" xfId="0" applyNumberFormat="1" applyFont="1" applyFill="1" applyBorder="1" applyAlignment="1" applyProtection="1">
      <alignment horizontal="center" vertical="center"/>
      <protection/>
    </xf>
    <xf numFmtId="49" fontId="4" fillId="36" borderId="36" xfId="0" applyNumberFormat="1" applyFont="1" applyFill="1" applyBorder="1" applyAlignment="1" applyProtection="1">
      <alignment horizontal="center" vertical="center"/>
      <protection/>
    </xf>
    <xf numFmtId="49" fontId="4" fillId="36" borderId="21" xfId="0" applyNumberFormat="1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164" fontId="4" fillId="36" borderId="18" xfId="0" applyNumberFormat="1" applyFont="1" applyFill="1" applyBorder="1" applyAlignment="1" applyProtection="1">
      <alignment vertical="center"/>
      <protection locked="0"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6" borderId="38" xfId="0" applyNumberFormat="1" applyFont="1" applyFill="1" applyBorder="1" applyAlignment="1" applyProtection="1">
      <alignment horizontal="center" vertical="center"/>
      <protection/>
    </xf>
    <xf numFmtId="49" fontId="4" fillId="36" borderId="22" xfId="0" applyNumberFormat="1" applyFont="1" applyFill="1" applyBorder="1" applyAlignment="1" applyProtection="1">
      <alignment horizontal="center" vertical="center"/>
      <protection/>
    </xf>
    <xf numFmtId="164" fontId="4" fillId="36" borderId="22" xfId="0" applyNumberFormat="1" applyFont="1" applyFill="1" applyBorder="1" applyAlignment="1" applyProtection="1">
      <alignment vertical="center"/>
      <protection locked="0"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vertical="center"/>
      <protection/>
    </xf>
    <xf numFmtId="49" fontId="4" fillId="36" borderId="48" xfId="0" applyNumberFormat="1" applyFont="1" applyFill="1" applyBorder="1" applyAlignment="1" applyProtection="1">
      <alignment horizontal="center" vertical="center"/>
      <protection/>
    </xf>
    <xf numFmtId="49" fontId="4" fillId="36" borderId="26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49" fontId="4" fillId="36" borderId="17" xfId="0" applyNumberFormat="1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 applyProtection="1">
      <alignment vertical="center" wrapText="1"/>
      <protection/>
    </xf>
    <xf numFmtId="49" fontId="4" fillId="34" borderId="48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 applyProtection="1">
      <alignment vertical="center"/>
      <protection/>
    </xf>
    <xf numFmtId="49" fontId="4" fillId="36" borderId="0" xfId="0" applyNumberFormat="1" applyFont="1" applyFill="1" applyBorder="1" applyAlignment="1" applyProtection="1">
      <alignment horizontal="center" vertical="center"/>
      <protection/>
    </xf>
    <xf numFmtId="49" fontId="3" fillId="36" borderId="4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vertical="center" wrapText="1"/>
      <protection/>
    </xf>
    <xf numFmtId="164" fontId="4" fillId="0" borderId="44" xfId="0" applyNumberFormat="1" applyFont="1" applyFill="1" applyBorder="1" applyAlignment="1" applyProtection="1">
      <alignment vertical="center"/>
      <protection locked="0"/>
    </xf>
    <xf numFmtId="0" fontId="2" fillId="33" borderId="53" xfId="0" applyFont="1" applyFill="1" applyBorder="1" applyAlignment="1" applyProtection="1">
      <alignment horizontal="left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164" fontId="3" fillId="33" borderId="55" xfId="0" applyNumberFormat="1" applyFont="1" applyFill="1" applyBorder="1" applyAlignment="1" applyProtection="1">
      <alignment horizontal="right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164" fontId="4" fillId="0" borderId="18" xfId="0" applyNumberFormat="1" applyFont="1" applyFill="1" applyBorder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164" fontId="4" fillId="0" borderId="36" xfId="0" applyNumberFormat="1" applyFont="1" applyFill="1" applyBorder="1" applyAlignment="1" applyProtection="1">
      <alignment vertical="center"/>
      <protection/>
    </xf>
    <xf numFmtId="164" fontId="4" fillId="0" borderId="15" xfId="0" applyNumberFormat="1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164" fontId="4" fillId="0" borderId="18" xfId="0" applyNumberFormat="1" applyFont="1" applyFill="1" applyBorder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left" vertical="center"/>
      <protection/>
    </xf>
    <xf numFmtId="49" fontId="4" fillId="33" borderId="50" xfId="0" applyNumberFormat="1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vertical="center" wrapText="1"/>
      <protection/>
    </xf>
    <xf numFmtId="164" fontId="3" fillId="33" borderId="18" xfId="0" applyNumberFormat="1" applyFont="1" applyFill="1" applyBorder="1" applyAlignment="1" applyProtection="1">
      <alignment horizontal="right" vertical="center"/>
      <protection/>
    </xf>
    <xf numFmtId="0" fontId="2" fillId="33" borderId="47" xfId="0" applyFont="1" applyFill="1" applyBorder="1" applyAlignment="1" applyProtection="1">
      <alignment horizontal="left" vertical="center"/>
      <protection/>
    </xf>
    <xf numFmtId="49" fontId="4" fillId="34" borderId="50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37" borderId="57" xfId="0" applyNumberFormat="1" applyFont="1" applyFill="1" applyBorder="1" applyAlignment="1" applyProtection="1">
      <alignment horizontal="center" vertical="center"/>
      <protection/>
    </xf>
    <xf numFmtId="0" fontId="7" fillId="37" borderId="58" xfId="0" applyNumberFormat="1" applyFont="1" applyFill="1" applyBorder="1" applyAlignment="1" applyProtection="1">
      <alignment horizontal="center" vertical="center" wrapText="1"/>
      <protection/>
    </xf>
    <xf numFmtId="0" fontId="7" fillId="37" borderId="59" xfId="0" applyNumberFormat="1" applyFont="1" applyFill="1" applyBorder="1" applyAlignment="1" applyProtection="1">
      <alignment horizontal="center" vertical="center" wrapText="1"/>
      <protection/>
    </xf>
    <xf numFmtId="0" fontId="7" fillId="37" borderId="60" xfId="0" applyNumberFormat="1" applyFont="1" applyFill="1" applyBorder="1" applyAlignment="1" applyProtection="1">
      <alignment horizontal="center" vertical="center" wrapText="1"/>
      <protection/>
    </xf>
    <xf numFmtId="3" fontId="7" fillId="37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0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3" fontId="3" fillId="37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/>
    </xf>
    <xf numFmtId="164" fontId="3" fillId="0" borderId="6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8" fillId="0" borderId="61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H172" sqref="H172"/>
    </sheetView>
  </sheetViews>
  <sheetFormatPr defaultColWidth="9.140625" defaultRowHeight="15"/>
  <cols>
    <col min="1" max="1" width="4.28125" style="0" customWidth="1"/>
    <col min="2" max="2" width="4.7109375" style="0" customWidth="1"/>
    <col min="3" max="3" width="3.8515625" style="0" customWidth="1"/>
    <col min="4" max="4" width="5.28125" style="0" customWidth="1"/>
    <col min="5" max="5" width="6.7109375" style="0" customWidth="1"/>
    <col min="6" max="6" width="53.8515625" style="0" customWidth="1"/>
    <col min="7" max="7" width="9.8515625" style="0" bestFit="1" customWidth="1"/>
  </cols>
  <sheetData>
    <row r="1" ht="15.75" thickBot="1">
      <c r="A1" t="s">
        <v>231</v>
      </c>
    </row>
    <row r="2" spans="1:7" ht="60">
      <c r="A2" s="138" t="s">
        <v>224</v>
      </c>
      <c r="B2" s="139" t="s">
        <v>225</v>
      </c>
      <c r="C2" s="140" t="s">
        <v>226</v>
      </c>
      <c r="D2" s="140" t="s">
        <v>227</v>
      </c>
      <c r="E2" s="140" t="s">
        <v>228</v>
      </c>
      <c r="F2" s="141" t="s">
        <v>229</v>
      </c>
      <c r="G2" s="142" t="s">
        <v>230</v>
      </c>
    </row>
    <row r="3" spans="1:7" ht="15.75" thickBot="1">
      <c r="A3" s="143">
        <v>1</v>
      </c>
      <c r="B3" s="144">
        <v>2</v>
      </c>
      <c r="C3" s="144">
        <v>3</v>
      </c>
      <c r="D3" s="144">
        <v>4</v>
      </c>
      <c r="E3" s="145">
        <v>5</v>
      </c>
      <c r="F3" s="146">
        <v>6</v>
      </c>
      <c r="G3" s="147">
        <v>7</v>
      </c>
    </row>
    <row r="4" spans="1:7" ht="15.75" thickTop="1">
      <c r="A4" s="1" t="s">
        <v>0</v>
      </c>
      <c r="B4" s="2"/>
      <c r="C4" s="2"/>
      <c r="D4" s="2"/>
      <c r="E4" s="2"/>
      <c r="F4" s="2"/>
      <c r="G4" s="3">
        <f>G5+G44+G30+G34+G37</f>
        <v>591994</v>
      </c>
    </row>
    <row r="5" spans="1:7" ht="15.75" thickBot="1">
      <c r="A5" s="4" t="s">
        <v>1</v>
      </c>
      <c r="B5" s="5"/>
      <c r="C5" s="5"/>
      <c r="D5" s="5"/>
      <c r="E5" s="5"/>
      <c r="F5" s="5"/>
      <c r="G5" s="6">
        <f>G6+G10+G16+G25</f>
        <v>356784</v>
      </c>
    </row>
    <row r="6" spans="1:7" ht="15.75" thickTop="1">
      <c r="A6" s="7"/>
      <c r="B6" s="8"/>
      <c r="C6" s="8"/>
      <c r="D6" s="8" t="s">
        <v>2</v>
      </c>
      <c r="E6" s="9"/>
      <c r="F6" s="10" t="s">
        <v>3</v>
      </c>
      <c r="G6" s="11">
        <f>SUM(G7:G9)</f>
        <v>14500</v>
      </c>
    </row>
    <row r="7" spans="1:7" ht="15">
      <c r="A7" s="12" t="s">
        <v>4</v>
      </c>
      <c r="B7" s="13"/>
      <c r="C7" s="13"/>
      <c r="D7" s="13"/>
      <c r="E7" s="14" t="s">
        <v>5</v>
      </c>
      <c r="F7" s="15" t="s">
        <v>6</v>
      </c>
      <c r="G7" s="16">
        <v>11000</v>
      </c>
    </row>
    <row r="8" spans="1:7" ht="15">
      <c r="A8" s="12" t="s">
        <v>7</v>
      </c>
      <c r="B8" s="13"/>
      <c r="C8" s="13"/>
      <c r="D8" s="13"/>
      <c r="E8" s="14" t="s">
        <v>8</v>
      </c>
      <c r="F8" s="15" t="s">
        <v>9</v>
      </c>
      <c r="G8" s="16">
        <v>3500</v>
      </c>
    </row>
    <row r="9" spans="1:7" ht="15">
      <c r="A9" s="12" t="s">
        <v>10</v>
      </c>
      <c r="B9" s="13"/>
      <c r="C9" s="13"/>
      <c r="D9" s="13"/>
      <c r="E9" s="14" t="s">
        <v>11</v>
      </c>
      <c r="F9" s="15" t="s">
        <v>12</v>
      </c>
      <c r="G9" s="16"/>
    </row>
    <row r="10" spans="1:7" ht="15">
      <c r="A10" s="7"/>
      <c r="B10" s="8"/>
      <c r="C10" s="8"/>
      <c r="D10" s="8" t="s">
        <v>13</v>
      </c>
      <c r="E10" s="9"/>
      <c r="F10" s="10" t="s">
        <v>14</v>
      </c>
      <c r="G10" s="11">
        <f>SUM(G11:G15)</f>
        <v>223000</v>
      </c>
    </row>
    <row r="11" spans="1:7" ht="15">
      <c r="A11" s="12" t="s">
        <v>15</v>
      </c>
      <c r="B11" s="13"/>
      <c r="C11" s="13"/>
      <c r="D11" s="13"/>
      <c r="E11" s="14" t="s">
        <v>16</v>
      </c>
      <c r="F11" s="15" t="s">
        <v>17</v>
      </c>
      <c r="G11" s="16">
        <v>39000</v>
      </c>
    </row>
    <row r="12" spans="1:7" ht="15">
      <c r="A12" s="12" t="s">
        <v>18</v>
      </c>
      <c r="B12" s="13"/>
      <c r="C12" s="13"/>
      <c r="D12" s="13"/>
      <c r="E12" s="14" t="s">
        <v>19</v>
      </c>
      <c r="F12" s="15" t="s">
        <v>20</v>
      </c>
      <c r="G12" s="16">
        <v>165000</v>
      </c>
    </row>
    <row r="13" spans="1:7" ht="15">
      <c r="A13" s="12" t="s">
        <v>21</v>
      </c>
      <c r="B13" s="13"/>
      <c r="C13" s="13"/>
      <c r="D13" s="13"/>
      <c r="E13" s="14" t="s">
        <v>22</v>
      </c>
      <c r="F13" s="15" t="s">
        <v>23</v>
      </c>
      <c r="G13" s="16">
        <v>9000</v>
      </c>
    </row>
    <row r="14" spans="1:7" ht="15">
      <c r="A14" s="12" t="s">
        <v>24</v>
      </c>
      <c r="B14" s="13"/>
      <c r="C14" s="13"/>
      <c r="D14" s="13"/>
      <c r="E14" s="14" t="s">
        <v>25</v>
      </c>
      <c r="F14" s="15" t="s">
        <v>26</v>
      </c>
      <c r="G14" s="16">
        <v>10000</v>
      </c>
    </row>
    <row r="15" spans="1:7" ht="15">
      <c r="A15" s="12" t="s">
        <v>27</v>
      </c>
      <c r="B15" s="13"/>
      <c r="C15" s="13"/>
      <c r="D15" s="13"/>
      <c r="E15" s="14" t="s">
        <v>28</v>
      </c>
      <c r="F15" s="15" t="s">
        <v>29</v>
      </c>
      <c r="G15" s="16"/>
    </row>
    <row r="16" spans="1:7" ht="15">
      <c r="A16" s="7"/>
      <c r="B16" s="8"/>
      <c r="C16" s="8"/>
      <c r="D16" s="8" t="s">
        <v>30</v>
      </c>
      <c r="E16" s="9"/>
      <c r="F16" s="10" t="s">
        <v>31</v>
      </c>
      <c r="G16" s="11">
        <f>SUM(G17:G24)</f>
        <v>102384</v>
      </c>
    </row>
    <row r="17" spans="1:7" ht="15">
      <c r="A17" s="12" t="s">
        <v>32</v>
      </c>
      <c r="B17" s="13"/>
      <c r="C17" s="13"/>
      <c r="D17" s="13"/>
      <c r="E17" s="14" t="s">
        <v>33</v>
      </c>
      <c r="F17" s="15" t="s">
        <v>34</v>
      </c>
      <c r="G17" s="16">
        <v>23384</v>
      </c>
    </row>
    <row r="18" spans="1:7" ht="15">
      <c r="A18" s="12" t="s">
        <v>35</v>
      </c>
      <c r="B18" s="13"/>
      <c r="C18" s="13"/>
      <c r="D18" s="13"/>
      <c r="E18" s="14" t="s">
        <v>36</v>
      </c>
      <c r="F18" s="15" t="s">
        <v>37</v>
      </c>
      <c r="G18" s="16"/>
    </row>
    <row r="19" spans="1:7" ht="15">
      <c r="A19" s="12" t="s">
        <v>38</v>
      </c>
      <c r="B19" s="13"/>
      <c r="C19" s="13"/>
      <c r="D19" s="13"/>
      <c r="E19" s="14" t="s">
        <v>39</v>
      </c>
      <c r="F19" s="15" t="s">
        <v>40</v>
      </c>
      <c r="G19" s="16">
        <v>44000</v>
      </c>
    </row>
    <row r="20" spans="1:7" ht="25.5">
      <c r="A20" s="12" t="s">
        <v>41</v>
      </c>
      <c r="B20" s="13"/>
      <c r="C20" s="13"/>
      <c r="D20" s="13"/>
      <c r="E20" s="14" t="s">
        <v>42</v>
      </c>
      <c r="F20" s="17" t="s">
        <v>43</v>
      </c>
      <c r="G20" s="16">
        <v>18500</v>
      </c>
    </row>
    <row r="21" spans="1:7" ht="15">
      <c r="A21" s="12" t="s">
        <v>44</v>
      </c>
      <c r="B21" s="13"/>
      <c r="C21" s="13"/>
      <c r="D21" s="13"/>
      <c r="E21" s="14" t="s">
        <v>45</v>
      </c>
      <c r="F21" s="17" t="s">
        <v>46</v>
      </c>
      <c r="G21" s="16">
        <v>1500</v>
      </c>
    </row>
    <row r="22" spans="1:7" ht="15">
      <c r="A22" s="12" t="s">
        <v>47</v>
      </c>
      <c r="B22" s="13"/>
      <c r="C22" s="13"/>
      <c r="D22" s="13"/>
      <c r="E22" s="14" t="s">
        <v>48</v>
      </c>
      <c r="F22" s="17" t="s">
        <v>49</v>
      </c>
      <c r="G22" s="16">
        <v>2000</v>
      </c>
    </row>
    <row r="23" spans="1:7" ht="15">
      <c r="A23" s="12" t="s">
        <v>50</v>
      </c>
      <c r="B23" s="13"/>
      <c r="C23" s="13"/>
      <c r="D23" s="13"/>
      <c r="E23" s="14" t="s">
        <v>51</v>
      </c>
      <c r="F23" s="17" t="s">
        <v>52</v>
      </c>
      <c r="G23" s="16">
        <v>9000</v>
      </c>
    </row>
    <row r="24" spans="1:7" ht="15">
      <c r="A24" s="12" t="s">
        <v>53</v>
      </c>
      <c r="B24" s="13"/>
      <c r="C24" s="13"/>
      <c r="D24" s="13"/>
      <c r="E24" s="14" t="s">
        <v>54</v>
      </c>
      <c r="F24" s="17" t="s">
        <v>55</v>
      </c>
      <c r="G24" s="16">
        <v>4000</v>
      </c>
    </row>
    <row r="25" spans="1:7" ht="15">
      <c r="A25" s="7"/>
      <c r="B25" s="8"/>
      <c r="C25" s="8"/>
      <c r="D25" s="8" t="s">
        <v>56</v>
      </c>
      <c r="E25" s="9"/>
      <c r="F25" s="10" t="s">
        <v>57</v>
      </c>
      <c r="G25" s="11">
        <f>SUM(G26:G29)</f>
        <v>16900</v>
      </c>
    </row>
    <row r="26" spans="1:7" ht="15">
      <c r="A26" s="12" t="s">
        <v>58</v>
      </c>
      <c r="B26" s="13"/>
      <c r="C26" s="13"/>
      <c r="D26" s="13"/>
      <c r="E26" s="14" t="s">
        <v>59</v>
      </c>
      <c r="F26" s="15" t="s">
        <v>60</v>
      </c>
      <c r="G26" s="16">
        <v>5000</v>
      </c>
    </row>
    <row r="27" spans="1:7" ht="15">
      <c r="A27" s="12" t="s">
        <v>61</v>
      </c>
      <c r="B27" s="13"/>
      <c r="C27" s="13"/>
      <c r="D27" s="13"/>
      <c r="E27" s="14" t="s">
        <v>62</v>
      </c>
      <c r="F27" s="15" t="s">
        <v>63</v>
      </c>
      <c r="G27" s="16">
        <v>3500</v>
      </c>
    </row>
    <row r="28" spans="1:7" ht="15">
      <c r="A28" s="12" t="s">
        <v>64</v>
      </c>
      <c r="B28" s="13"/>
      <c r="C28" s="13"/>
      <c r="D28" s="13"/>
      <c r="E28" s="14" t="s">
        <v>65</v>
      </c>
      <c r="F28" s="15" t="s">
        <v>66</v>
      </c>
      <c r="G28" s="16">
        <v>3500</v>
      </c>
    </row>
    <row r="29" spans="1:7" ht="15">
      <c r="A29" s="12" t="s">
        <v>67</v>
      </c>
      <c r="B29" s="13"/>
      <c r="C29" s="13"/>
      <c r="D29" s="13"/>
      <c r="E29" s="14" t="s">
        <v>68</v>
      </c>
      <c r="F29" s="15" t="s">
        <v>57</v>
      </c>
      <c r="G29" s="16">
        <v>4900</v>
      </c>
    </row>
    <row r="30" spans="1:7" ht="15.75" thickBot="1">
      <c r="A30" s="18" t="s">
        <v>69</v>
      </c>
      <c r="B30" s="19"/>
      <c r="C30" s="19"/>
      <c r="D30" s="19"/>
      <c r="E30" s="19"/>
      <c r="F30" s="19"/>
      <c r="G30" s="20">
        <f>G31</f>
        <v>66108</v>
      </c>
    </row>
    <row r="31" spans="1:7" ht="15.75" thickTop="1">
      <c r="A31" s="7"/>
      <c r="B31" s="8"/>
      <c r="C31" s="8"/>
      <c r="D31" s="8" t="s">
        <v>30</v>
      </c>
      <c r="E31" s="9"/>
      <c r="F31" s="10" t="s">
        <v>31</v>
      </c>
      <c r="G31" s="21">
        <f>SUM(G32:G33)</f>
        <v>66108</v>
      </c>
    </row>
    <row r="32" spans="1:7" ht="15">
      <c r="A32" s="12" t="s">
        <v>70</v>
      </c>
      <c r="B32" s="13"/>
      <c r="C32" s="13"/>
      <c r="D32" s="13"/>
      <c r="E32" s="14" t="s">
        <v>71</v>
      </c>
      <c r="F32" s="15" t="s">
        <v>72</v>
      </c>
      <c r="G32" s="16">
        <v>66108</v>
      </c>
    </row>
    <row r="33" spans="1:7" ht="15">
      <c r="A33" s="12" t="s">
        <v>73</v>
      </c>
      <c r="B33" s="13"/>
      <c r="C33" s="13"/>
      <c r="D33" s="13"/>
      <c r="E33" s="14" t="s">
        <v>71</v>
      </c>
      <c r="F33" s="15" t="s">
        <v>74</v>
      </c>
      <c r="G33" s="16"/>
    </row>
    <row r="34" spans="1:7" ht="15.75" thickBot="1">
      <c r="A34" s="18" t="s">
        <v>75</v>
      </c>
      <c r="B34" s="19"/>
      <c r="C34" s="19"/>
      <c r="D34" s="19"/>
      <c r="E34" s="19"/>
      <c r="F34" s="19"/>
      <c r="G34" s="20">
        <f>G35</f>
        <v>127000</v>
      </c>
    </row>
    <row r="35" spans="1:7" ht="15.75" thickTop="1">
      <c r="A35" s="7"/>
      <c r="B35" s="8"/>
      <c r="C35" s="8"/>
      <c r="D35" s="8" t="s">
        <v>30</v>
      </c>
      <c r="E35" s="9"/>
      <c r="F35" s="10" t="s">
        <v>31</v>
      </c>
      <c r="G35" s="21">
        <f>SUM(G36:G36)</f>
        <v>127000</v>
      </c>
    </row>
    <row r="36" spans="1:7" ht="15.75" thickBot="1">
      <c r="A36" s="22" t="s">
        <v>76</v>
      </c>
      <c r="B36" s="23"/>
      <c r="C36" s="23"/>
      <c r="D36" s="23"/>
      <c r="E36" s="24" t="s">
        <v>77</v>
      </c>
      <c r="F36" s="25" t="s">
        <v>78</v>
      </c>
      <c r="G36" s="26">
        <v>127000</v>
      </c>
    </row>
    <row r="37" spans="1:7" ht="15.75" thickBot="1">
      <c r="A37" s="27" t="s">
        <v>79</v>
      </c>
      <c r="B37" s="28"/>
      <c r="C37" s="28"/>
      <c r="D37" s="28"/>
      <c r="E37" s="28"/>
      <c r="F37" s="28"/>
      <c r="G37" s="29">
        <f>G38+G42</f>
        <v>42102</v>
      </c>
    </row>
    <row r="38" spans="1:7" ht="15.75" thickTop="1">
      <c r="A38" s="7"/>
      <c r="B38" s="8"/>
      <c r="C38" s="8"/>
      <c r="D38" s="8" t="s">
        <v>80</v>
      </c>
      <c r="E38" s="9"/>
      <c r="F38" s="30" t="s">
        <v>81</v>
      </c>
      <c r="G38" s="21">
        <f>SUM(G39:G41)</f>
        <v>37102</v>
      </c>
    </row>
    <row r="39" spans="1:7" ht="15">
      <c r="A39" s="31" t="s">
        <v>82</v>
      </c>
      <c r="B39" s="32"/>
      <c r="C39" s="33"/>
      <c r="D39" s="33"/>
      <c r="E39" s="34" t="s">
        <v>83</v>
      </c>
      <c r="F39" s="35" t="s">
        <v>84</v>
      </c>
      <c r="G39" s="36">
        <v>37102</v>
      </c>
    </row>
    <row r="40" spans="1:7" ht="15">
      <c r="A40" s="31" t="s">
        <v>85</v>
      </c>
      <c r="B40" s="32"/>
      <c r="C40" s="33"/>
      <c r="D40" s="33"/>
      <c r="E40" s="34" t="s">
        <v>86</v>
      </c>
      <c r="F40" s="35" t="s">
        <v>87</v>
      </c>
      <c r="G40" s="36"/>
    </row>
    <row r="41" spans="1:7" ht="15">
      <c r="A41" s="31" t="s">
        <v>88</v>
      </c>
      <c r="B41" s="32"/>
      <c r="C41" s="33"/>
      <c r="D41" s="33"/>
      <c r="E41" s="34" t="s">
        <v>89</v>
      </c>
      <c r="F41" s="35" t="s">
        <v>90</v>
      </c>
      <c r="G41" s="36"/>
    </row>
    <row r="42" spans="1:7" ht="25.5">
      <c r="A42" s="7"/>
      <c r="B42" s="8"/>
      <c r="C42" s="8"/>
      <c r="D42" s="8" t="s">
        <v>91</v>
      </c>
      <c r="E42" s="9"/>
      <c r="F42" s="30" t="s">
        <v>92</v>
      </c>
      <c r="G42" s="11">
        <f>SUM(G43:G43)</f>
        <v>5000</v>
      </c>
    </row>
    <row r="43" spans="1:7" ht="15">
      <c r="A43" s="37" t="s">
        <v>93</v>
      </c>
      <c r="B43" s="33"/>
      <c r="C43" s="33"/>
      <c r="D43" s="33"/>
      <c r="E43" s="34" t="s">
        <v>94</v>
      </c>
      <c r="F43" s="35" t="s">
        <v>95</v>
      </c>
      <c r="G43" s="36">
        <v>5000</v>
      </c>
    </row>
    <row r="44" spans="1:7" ht="15.75" thickBot="1">
      <c r="A44" s="18" t="s">
        <v>96</v>
      </c>
      <c r="B44" s="19"/>
      <c r="C44" s="19"/>
      <c r="D44" s="19"/>
      <c r="E44" s="19"/>
      <c r="F44" s="19"/>
      <c r="G44" s="20">
        <f>G45</f>
        <v>0</v>
      </c>
    </row>
    <row r="45" spans="1:7" ht="15.75" thickTop="1">
      <c r="A45" s="7"/>
      <c r="B45" s="8"/>
      <c r="C45" s="8"/>
      <c r="D45" s="8" t="s">
        <v>97</v>
      </c>
      <c r="E45" s="9"/>
      <c r="F45" s="30" t="s">
        <v>98</v>
      </c>
      <c r="G45" s="21">
        <f>SUM(G46:G46)</f>
        <v>0</v>
      </c>
    </row>
    <row r="46" spans="1:7" ht="15">
      <c r="A46" s="38" t="s">
        <v>99</v>
      </c>
      <c r="B46" s="39"/>
      <c r="C46" s="39"/>
      <c r="D46" s="39"/>
      <c r="E46" s="40" t="s">
        <v>100</v>
      </c>
      <c r="F46" s="41" t="s">
        <v>101</v>
      </c>
      <c r="G46" s="42"/>
    </row>
    <row r="47" spans="1:7" ht="15.75" thickBot="1">
      <c r="A47" s="43" t="s">
        <v>102</v>
      </c>
      <c r="B47" s="44"/>
      <c r="C47" s="44"/>
      <c r="D47" s="44"/>
      <c r="E47" s="44"/>
      <c r="F47" s="44"/>
      <c r="G47" s="45">
        <f>G48+G74+G77</f>
        <v>147422</v>
      </c>
    </row>
    <row r="48" spans="1:7" ht="16.5" thickBot="1" thickTop="1">
      <c r="A48" s="46" t="s">
        <v>113</v>
      </c>
      <c r="B48" s="47"/>
      <c r="C48" s="47"/>
      <c r="D48" s="47"/>
      <c r="E48" s="47"/>
      <c r="F48" s="47"/>
      <c r="G48" s="48">
        <f>G49+G53+G60+G69+G67</f>
        <v>137422</v>
      </c>
    </row>
    <row r="49" spans="1:7" ht="15.75" thickTop="1">
      <c r="A49" s="7"/>
      <c r="B49" s="8"/>
      <c r="C49" s="8"/>
      <c r="D49" s="8" t="s">
        <v>2</v>
      </c>
      <c r="E49" s="9"/>
      <c r="F49" s="10" t="s">
        <v>3</v>
      </c>
      <c r="G49" s="11">
        <f>SUM(G50:G52)</f>
        <v>13000</v>
      </c>
    </row>
    <row r="50" spans="1:7" ht="15">
      <c r="A50" s="12" t="s">
        <v>114</v>
      </c>
      <c r="B50" s="14"/>
      <c r="C50" s="14"/>
      <c r="D50" s="14"/>
      <c r="E50" s="14" t="s">
        <v>5</v>
      </c>
      <c r="F50" s="17" t="s">
        <v>6</v>
      </c>
      <c r="G50" s="16">
        <v>13000</v>
      </c>
    </row>
    <row r="51" spans="1:7" ht="15">
      <c r="A51" s="12" t="s">
        <v>115</v>
      </c>
      <c r="B51" s="14"/>
      <c r="C51" s="14"/>
      <c r="D51" s="14"/>
      <c r="E51" s="14" t="s">
        <v>116</v>
      </c>
      <c r="F51" s="17" t="s">
        <v>117</v>
      </c>
      <c r="G51" s="16"/>
    </row>
    <row r="52" spans="1:7" ht="15">
      <c r="A52" s="12" t="s">
        <v>118</v>
      </c>
      <c r="B52" s="14"/>
      <c r="C52" s="14"/>
      <c r="D52" s="14"/>
      <c r="E52" s="14" t="s">
        <v>8</v>
      </c>
      <c r="F52" s="17" t="s">
        <v>119</v>
      </c>
      <c r="G52" s="49"/>
    </row>
    <row r="53" spans="1:7" ht="15">
      <c r="A53" s="7"/>
      <c r="B53" s="8"/>
      <c r="C53" s="8"/>
      <c r="D53" s="8" t="s">
        <v>13</v>
      </c>
      <c r="E53" s="9"/>
      <c r="F53" s="10" t="s">
        <v>14</v>
      </c>
      <c r="G53" s="21">
        <f>SUM(G54:G58)</f>
        <v>88920</v>
      </c>
    </row>
    <row r="54" spans="1:7" ht="15">
      <c r="A54" s="12" t="s">
        <v>120</v>
      </c>
      <c r="B54" s="14"/>
      <c r="C54" s="14"/>
      <c r="D54" s="14"/>
      <c r="E54" s="14" t="s">
        <v>16</v>
      </c>
      <c r="F54" s="17" t="s">
        <v>17</v>
      </c>
      <c r="G54" s="16">
        <v>4000</v>
      </c>
    </row>
    <row r="55" spans="1:7" ht="15">
      <c r="A55" s="12" t="s">
        <v>121</v>
      </c>
      <c r="B55" s="14"/>
      <c r="C55" s="14"/>
      <c r="D55" s="14"/>
      <c r="E55" s="14" t="s">
        <v>122</v>
      </c>
      <c r="F55" s="17" t="s">
        <v>123</v>
      </c>
      <c r="G55" s="16">
        <v>80920</v>
      </c>
    </row>
    <row r="56" spans="1:7" ht="15">
      <c r="A56" s="12" t="s">
        <v>124</v>
      </c>
      <c r="B56" s="14"/>
      <c r="C56" s="14"/>
      <c r="D56" s="14"/>
      <c r="E56" s="14" t="s">
        <v>19</v>
      </c>
      <c r="F56" s="17" t="s">
        <v>20</v>
      </c>
      <c r="G56" s="16"/>
    </row>
    <row r="57" spans="1:7" ht="15">
      <c r="A57" s="12" t="s">
        <v>125</v>
      </c>
      <c r="B57" s="14"/>
      <c r="C57" s="14"/>
      <c r="D57" s="14"/>
      <c r="E57" s="14" t="s">
        <v>22</v>
      </c>
      <c r="F57" s="17" t="s">
        <v>126</v>
      </c>
      <c r="G57" s="16"/>
    </row>
    <row r="58" spans="1:7" ht="15">
      <c r="A58" s="12" t="s">
        <v>127</v>
      </c>
      <c r="B58" s="14"/>
      <c r="C58" s="14"/>
      <c r="D58" s="14"/>
      <c r="E58" s="14" t="s">
        <v>25</v>
      </c>
      <c r="F58" s="17" t="s">
        <v>128</v>
      </c>
      <c r="G58" s="16">
        <v>4000</v>
      </c>
    </row>
    <row r="59" spans="1:7" ht="15">
      <c r="A59" s="12" t="s">
        <v>129</v>
      </c>
      <c r="B59" s="13"/>
      <c r="C59" s="13"/>
      <c r="D59" s="13"/>
      <c r="E59" s="14" t="s">
        <v>28</v>
      </c>
      <c r="F59" s="15" t="s">
        <v>29</v>
      </c>
      <c r="G59" s="16"/>
    </row>
    <row r="60" spans="1:7" ht="15">
      <c r="A60" s="7"/>
      <c r="B60" s="8"/>
      <c r="C60" s="8"/>
      <c r="D60" s="8" t="s">
        <v>30</v>
      </c>
      <c r="E60" s="9"/>
      <c r="F60" s="10" t="s">
        <v>31</v>
      </c>
      <c r="G60" s="11">
        <f>SUM(G61:G66)</f>
        <v>1000</v>
      </c>
    </row>
    <row r="61" spans="1:7" ht="15">
      <c r="A61" s="12" t="s">
        <v>130</v>
      </c>
      <c r="B61" s="14"/>
      <c r="C61" s="14"/>
      <c r="D61" s="14"/>
      <c r="E61" s="14" t="s">
        <v>33</v>
      </c>
      <c r="F61" s="17" t="s">
        <v>34</v>
      </c>
      <c r="G61" s="16"/>
    </row>
    <row r="62" spans="1:7" ht="15">
      <c r="A62" s="12" t="s">
        <v>132</v>
      </c>
      <c r="B62" s="14"/>
      <c r="C62" s="14"/>
      <c r="D62" s="14"/>
      <c r="E62" s="14" t="s">
        <v>39</v>
      </c>
      <c r="F62" s="15" t="s">
        <v>40</v>
      </c>
      <c r="G62" s="16"/>
    </row>
    <row r="63" spans="1:7" ht="15">
      <c r="A63" s="12" t="s">
        <v>133</v>
      </c>
      <c r="B63" s="14"/>
      <c r="C63" s="14"/>
      <c r="D63" s="14"/>
      <c r="E63" s="14" t="s">
        <v>42</v>
      </c>
      <c r="F63" s="17" t="s">
        <v>134</v>
      </c>
      <c r="G63" s="16"/>
    </row>
    <row r="64" spans="1:7" ht="15">
      <c r="A64" s="12" t="s">
        <v>135</v>
      </c>
      <c r="B64" s="14"/>
      <c r="C64" s="14"/>
      <c r="D64" s="14"/>
      <c r="E64" s="14" t="s">
        <v>45</v>
      </c>
      <c r="F64" s="17" t="s">
        <v>46</v>
      </c>
      <c r="G64" s="16"/>
    </row>
    <row r="65" spans="1:7" ht="15">
      <c r="A65" s="12" t="s">
        <v>136</v>
      </c>
      <c r="B65" s="14"/>
      <c r="C65" s="14"/>
      <c r="D65" s="14"/>
      <c r="E65" s="14" t="s">
        <v>51</v>
      </c>
      <c r="F65" s="17" t="s">
        <v>52</v>
      </c>
      <c r="G65" s="16"/>
    </row>
    <row r="66" spans="1:7" ht="15">
      <c r="A66" s="12" t="s">
        <v>137</v>
      </c>
      <c r="B66" s="14"/>
      <c r="C66" s="14"/>
      <c r="D66" s="14"/>
      <c r="E66" s="14" t="s">
        <v>54</v>
      </c>
      <c r="F66" s="17" t="s">
        <v>55</v>
      </c>
      <c r="G66" s="16">
        <v>1000</v>
      </c>
    </row>
    <row r="67" spans="1:7" ht="15">
      <c r="A67" s="50"/>
      <c r="B67" s="51"/>
      <c r="C67" s="51"/>
      <c r="D67" s="51" t="s">
        <v>138</v>
      </c>
      <c r="E67" s="51"/>
      <c r="F67" s="52" t="s">
        <v>139</v>
      </c>
      <c r="G67" s="11">
        <f>SUM(G68)</f>
        <v>18000</v>
      </c>
    </row>
    <row r="68" spans="1:7" ht="15">
      <c r="A68" s="12" t="s">
        <v>140</v>
      </c>
      <c r="B68" s="13"/>
      <c r="C68" s="13"/>
      <c r="D68" s="13"/>
      <c r="E68" s="14" t="s">
        <v>141</v>
      </c>
      <c r="F68" s="17" t="s">
        <v>142</v>
      </c>
      <c r="G68" s="42">
        <v>18000</v>
      </c>
    </row>
    <row r="69" spans="1:7" ht="15">
      <c r="A69" s="7"/>
      <c r="B69" s="8"/>
      <c r="C69" s="8"/>
      <c r="D69" s="8" t="s">
        <v>56</v>
      </c>
      <c r="E69" s="9"/>
      <c r="F69" s="10" t="s">
        <v>57</v>
      </c>
      <c r="G69" s="21">
        <f>SUM(G70:G73)</f>
        <v>16502</v>
      </c>
    </row>
    <row r="70" spans="1:7" ht="15">
      <c r="A70" s="12" t="s">
        <v>143</v>
      </c>
      <c r="B70" s="14"/>
      <c r="C70" s="14"/>
      <c r="D70" s="14"/>
      <c r="E70" s="14" t="s">
        <v>59</v>
      </c>
      <c r="F70" s="17" t="s">
        <v>60</v>
      </c>
      <c r="G70" s="16">
        <v>3000</v>
      </c>
    </row>
    <row r="71" spans="1:7" ht="15">
      <c r="A71" s="12" t="s">
        <v>144</v>
      </c>
      <c r="B71" s="14"/>
      <c r="C71" s="14"/>
      <c r="D71" s="14"/>
      <c r="E71" s="14" t="s">
        <v>62</v>
      </c>
      <c r="F71" s="17" t="s">
        <v>63</v>
      </c>
      <c r="G71" s="16">
        <v>4000</v>
      </c>
    </row>
    <row r="72" spans="1:7" ht="15">
      <c r="A72" s="12" t="s">
        <v>145</v>
      </c>
      <c r="B72" s="14"/>
      <c r="C72" s="14"/>
      <c r="D72" s="14"/>
      <c r="E72" s="14" t="s">
        <v>65</v>
      </c>
      <c r="F72" s="17" t="s">
        <v>66</v>
      </c>
      <c r="G72" s="16"/>
    </row>
    <row r="73" spans="1:7" ht="15.75" thickBot="1">
      <c r="A73" s="22" t="s">
        <v>146</v>
      </c>
      <c r="B73" s="24"/>
      <c r="C73" s="24"/>
      <c r="D73" s="24"/>
      <c r="E73" s="24" t="s">
        <v>68</v>
      </c>
      <c r="F73" s="53" t="s">
        <v>147</v>
      </c>
      <c r="G73" s="26">
        <v>9502</v>
      </c>
    </row>
    <row r="74" spans="1:7" ht="15.75" thickBot="1">
      <c r="A74" s="27" t="s">
        <v>148</v>
      </c>
      <c r="B74" s="28"/>
      <c r="C74" s="28"/>
      <c r="D74" s="28"/>
      <c r="E74" s="28"/>
      <c r="F74" s="28"/>
      <c r="G74" s="29">
        <f>G75</f>
        <v>0</v>
      </c>
    </row>
    <row r="75" spans="1:7" ht="15.75" thickTop="1">
      <c r="A75" s="7"/>
      <c r="B75" s="8"/>
      <c r="C75" s="8"/>
      <c r="D75" s="8" t="s">
        <v>30</v>
      </c>
      <c r="E75" s="9"/>
      <c r="F75" s="10" t="s">
        <v>31</v>
      </c>
      <c r="G75" s="11">
        <f>G76</f>
        <v>0</v>
      </c>
    </row>
    <row r="76" spans="1:7" ht="15.75" thickBot="1">
      <c r="A76" s="12" t="s">
        <v>149</v>
      </c>
      <c r="B76" s="14"/>
      <c r="C76" s="14"/>
      <c r="D76" s="14"/>
      <c r="E76" s="14" t="s">
        <v>71</v>
      </c>
      <c r="F76" s="17" t="s">
        <v>150</v>
      </c>
      <c r="G76" s="16"/>
    </row>
    <row r="77" spans="1:7" ht="16.5" thickBot="1" thickTop="1">
      <c r="A77" s="46" t="s">
        <v>151</v>
      </c>
      <c r="B77" s="47"/>
      <c r="C77" s="47"/>
      <c r="D77" s="47"/>
      <c r="E77" s="47"/>
      <c r="F77" s="47"/>
      <c r="G77" s="48">
        <f>G78+G82</f>
        <v>10000</v>
      </c>
    </row>
    <row r="78" spans="1:7" ht="15.75" thickTop="1">
      <c r="A78" s="7"/>
      <c r="B78" s="9"/>
      <c r="C78" s="9"/>
      <c r="D78" s="9" t="s">
        <v>80</v>
      </c>
      <c r="E78" s="9"/>
      <c r="F78" s="30" t="s">
        <v>81</v>
      </c>
      <c r="G78" s="54">
        <f>SUM(G79:G81)</f>
        <v>8000</v>
      </c>
    </row>
    <row r="79" spans="1:7" ht="15">
      <c r="A79" s="37" t="s">
        <v>152</v>
      </c>
      <c r="B79" s="34"/>
      <c r="C79" s="34"/>
      <c r="D79" s="34"/>
      <c r="E79" s="34" t="s">
        <v>83</v>
      </c>
      <c r="F79" s="55" t="s">
        <v>153</v>
      </c>
      <c r="G79" s="16">
        <v>8000</v>
      </c>
    </row>
    <row r="80" spans="1:7" ht="15">
      <c r="A80" s="12" t="s">
        <v>154</v>
      </c>
      <c r="B80" s="14"/>
      <c r="C80" s="14"/>
      <c r="D80" s="14"/>
      <c r="E80" s="14" t="s">
        <v>86</v>
      </c>
      <c r="F80" s="17" t="s">
        <v>87</v>
      </c>
      <c r="G80" s="16"/>
    </row>
    <row r="81" spans="1:7" ht="15">
      <c r="A81" s="56" t="s">
        <v>155</v>
      </c>
      <c r="B81" s="57"/>
      <c r="C81" s="57"/>
      <c r="D81" s="57"/>
      <c r="E81" s="57" t="s">
        <v>156</v>
      </c>
      <c r="F81" s="17" t="s">
        <v>90</v>
      </c>
      <c r="G81" s="16"/>
    </row>
    <row r="82" spans="1:7" ht="25.5">
      <c r="A82" s="58"/>
      <c r="B82" s="59"/>
      <c r="C82" s="59"/>
      <c r="D82" s="9" t="s">
        <v>91</v>
      </c>
      <c r="E82" s="59"/>
      <c r="F82" s="30" t="s">
        <v>92</v>
      </c>
      <c r="G82" s="54">
        <f>SUM(G83)</f>
        <v>2000</v>
      </c>
    </row>
    <row r="83" spans="1:7" ht="15.75" thickBot="1">
      <c r="A83" s="60" t="s">
        <v>157</v>
      </c>
      <c r="B83" s="61"/>
      <c r="C83" s="61"/>
      <c r="D83" s="61"/>
      <c r="E83" s="61" t="s">
        <v>94</v>
      </c>
      <c r="F83" s="62" t="s">
        <v>95</v>
      </c>
      <c r="G83" s="26">
        <v>2000</v>
      </c>
    </row>
    <row r="84" spans="1:7" ht="16.5" thickBot="1" thickTop="1">
      <c r="A84" s="63" t="s">
        <v>158</v>
      </c>
      <c r="B84" s="64"/>
      <c r="C84" s="64"/>
      <c r="D84" s="64"/>
      <c r="E84" s="64"/>
      <c r="F84" s="64"/>
      <c r="G84" s="65">
        <f>G102+G99+G85</f>
        <v>68265</v>
      </c>
    </row>
    <row r="85" spans="1:7" ht="16.5" thickBot="1" thickTop="1">
      <c r="A85" s="66" t="s">
        <v>159</v>
      </c>
      <c r="B85" s="67"/>
      <c r="C85" s="67"/>
      <c r="D85" s="67"/>
      <c r="E85" s="67"/>
      <c r="F85" s="68"/>
      <c r="G85" s="69">
        <f>G86+G88+G90+G93+G95</f>
        <v>62265</v>
      </c>
    </row>
    <row r="86" spans="1:7" ht="15.75" thickTop="1">
      <c r="A86" s="70"/>
      <c r="B86" s="71"/>
      <c r="C86" s="71"/>
      <c r="D86" s="72" t="s">
        <v>103</v>
      </c>
      <c r="E86" s="72"/>
      <c r="F86" s="73" t="s">
        <v>104</v>
      </c>
      <c r="G86" s="21">
        <f>SUM(G87:G87)</f>
        <v>47158</v>
      </c>
    </row>
    <row r="87" spans="1:7" ht="15">
      <c r="A87" s="74" t="s">
        <v>160</v>
      </c>
      <c r="B87" s="75"/>
      <c r="C87" s="75"/>
      <c r="D87" s="76"/>
      <c r="E87" s="77" t="s">
        <v>105</v>
      </c>
      <c r="F87" s="78" t="s">
        <v>106</v>
      </c>
      <c r="G87" s="79">
        <v>47158</v>
      </c>
    </row>
    <row r="88" spans="1:7" ht="15">
      <c r="A88" s="80"/>
      <c r="B88" s="81"/>
      <c r="C88" s="81"/>
      <c r="D88" s="8" t="s">
        <v>161</v>
      </c>
      <c r="E88" s="9"/>
      <c r="F88" s="30" t="s">
        <v>162</v>
      </c>
      <c r="G88" s="21">
        <f>SUM(G89:G89)</f>
        <v>2500</v>
      </c>
    </row>
    <row r="89" spans="1:7" ht="25.5">
      <c r="A89" s="82" t="s">
        <v>163</v>
      </c>
      <c r="B89" s="76"/>
      <c r="C89" s="76"/>
      <c r="D89" s="77"/>
      <c r="E89" s="83" t="s">
        <v>164</v>
      </c>
      <c r="F89" s="78" t="s">
        <v>165</v>
      </c>
      <c r="G89" s="84">
        <v>2500</v>
      </c>
    </row>
    <row r="90" spans="1:7" ht="15">
      <c r="A90" s="85"/>
      <c r="B90" s="59"/>
      <c r="C90" s="59"/>
      <c r="D90" s="9" t="s">
        <v>107</v>
      </c>
      <c r="E90" s="8"/>
      <c r="F90" s="86" t="s">
        <v>108</v>
      </c>
      <c r="G90" s="11">
        <f>SUM(G91:G92)</f>
        <v>12607</v>
      </c>
    </row>
    <row r="91" spans="1:7" ht="15">
      <c r="A91" s="82" t="s">
        <v>166</v>
      </c>
      <c r="B91" s="83"/>
      <c r="C91" s="83"/>
      <c r="D91" s="83"/>
      <c r="E91" s="77" t="s">
        <v>109</v>
      </c>
      <c r="F91" s="87" t="s">
        <v>110</v>
      </c>
      <c r="G91" s="84">
        <v>11364</v>
      </c>
    </row>
    <row r="92" spans="1:7" ht="15">
      <c r="A92" s="88" t="s">
        <v>167</v>
      </c>
      <c r="B92" s="89"/>
      <c r="C92" s="89"/>
      <c r="D92" s="83"/>
      <c r="E92" s="77" t="s">
        <v>111</v>
      </c>
      <c r="F92" s="87" t="s">
        <v>112</v>
      </c>
      <c r="G92" s="84">
        <v>1243</v>
      </c>
    </row>
    <row r="93" spans="1:7" ht="15">
      <c r="A93" s="85"/>
      <c r="B93" s="59"/>
      <c r="C93" s="59"/>
      <c r="D93" s="51" t="s">
        <v>2</v>
      </c>
      <c r="E93" s="90"/>
      <c r="F93" s="91" t="s">
        <v>3</v>
      </c>
      <c r="G93" s="11">
        <f>SUM(G94:G94)</f>
        <v>0</v>
      </c>
    </row>
    <row r="94" spans="1:7" ht="15">
      <c r="A94" s="74" t="s">
        <v>168</v>
      </c>
      <c r="B94" s="75"/>
      <c r="C94" s="75"/>
      <c r="D94" s="75"/>
      <c r="E94" s="92" t="s">
        <v>116</v>
      </c>
      <c r="F94" s="93" t="s">
        <v>117</v>
      </c>
      <c r="G94" s="79"/>
    </row>
    <row r="95" spans="1:7" ht="15">
      <c r="A95" s="94"/>
      <c r="B95" s="81"/>
      <c r="C95" s="81"/>
      <c r="D95" s="95" t="s">
        <v>13</v>
      </c>
      <c r="E95" s="96"/>
      <c r="F95" s="97" t="s">
        <v>14</v>
      </c>
      <c r="G95" s="11">
        <f>SUM(G96:G96)</f>
        <v>0</v>
      </c>
    </row>
    <row r="96" spans="1:7" ht="15">
      <c r="A96" s="74" t="s">
        <v>169</v>
      </c>
      <c r="B96" s="75"/>
      <c r="C96" s="75"/>
      <c r="D96" s="75"/>
      <c r="E96" s="98" t="s">
        <v>122</v>
      </c>
      <c r="F96" s="78" t="s">
        <v>123</v>
      </c>
      <c r="G96" s="84"/>
    </row>
    <row r="97" spans="1:7" ht="15">
      <c r="A97" s="94"/>
      <c r="B97" s="81"/>
      <c r="C97" s="81"/>
      <c r="D97" s="96" t="s">
        <v>30</v>
      </c>
      <c r="E97" s="9"/>
      <c r="F97" s="10" t="s">
        <v>31</v>
      </c>
      <c r="G97" s="11">
        <f>SUM(G98:G98)</f>
        <v>0</v>
      </c>
    </row>
    <row r="98" spans="1:7" ht="15.75" thickBot="1">
      <c r="A98" s="88" t="s">
        <v>170</v>
      </c>
      <c r="B98" s="89"/>
      <c r="C98" s="89"/>
      <c r="D98" s="99"/>
      <c r="E98" s="83" t="s">
        <v>54</v>
      </c>
      <c r="F98" s="78" t="s">
        <v>171</v>
      </c>
      <c r="G98" s="84"/>
    </row>
    <row r="99" spans="1:7" ht="16.5" thickBot="1" thickTop="1">
      <c r="A99" s="46" t="s">
        <v>172</v>
      </c>
      <c r="B99" s="47"/>
      <c r="C99" s="47"/>
      <c r="D99" s="47"/>
      <c r="E99" s="47"/>
      <c r="F99" s="47"/>
      <c r="G99" s="48">
        <f>G100</f>
        <v>6000</v>
      </c>
    </row>
    <row r="100" spans="1:7" ht="15.75" thickTop="1">
      <c r="A100" s="7"/>
      <c r="B100" s="8"/>
      <c r="C100" s="8"/>
      <c r="D100" s="8" t="s">
        <v>13</v>
      </c>
      <c r="E100" s="9"/>
      <c r="F100" s="10" t="s">
        <v>14</v>
      </c>
      <c r="G100" s="11">
        <f>SUM(G101:G101)</f>
        <v>6000</v>
      </c>
    </row>
    <row r="101" spans="1:7" ht="15.75" thickBot="1">
      <c r="A101" s="100" t="s">
        <v>173</v>
      </c>
      <c r="B101" s="101"/>
      <c r="C101" s="101"/>
      <c r="D101" s="101"/>
      <c r="E101" s="14" t="s">
        <v>122</v>
      </c>
      <c r="F101" s="17" t="s">
        <v>174</v>
      </c>
      <c r="G101" s="16">
        <v>6000</v>
      </c>
    </row>
    <row r="102" spans="1:7" ht="16.5" thickBot="1" thickTop="1">
      <c r="A102" s="46" t="s">
        <v>175</v>
      </c>
      <c r="B102" s="47"/>
      <c r="C102" s="47"/>
      <c r="D102" s="47"/>
      <c r="E102" s="47"/>
      <c r="F102" s="47"/>
      <c r="G102" s="48">
        <f>G103+G105</f>
        <v>0</v>
      </c>
    </row>
    <row r="103" spans="1:7" ht="15.75" thickTop="1">
      <c r="A103" s="7"/>
      <c r="B103" s="8"/>
      <c r="C103" s="8"/>
      <c r="D103" s="8" t="s">
        <v>176</v>
      </c>
      <c r="E103" s="9"/>
      <c r="F103" s="30" t="s">
        <v>177</v>
      </c>
      <c r="G103" s="11">
        <f>SUM(G104)</f>
        <v>0</v>
      </c>
    </row>
    <row r="104" spans="1:7" ht="25.5">
      <c r="A104" s="38" t="s">
        <v>178</v>
      </c>
      <c r="B104" s="40"/>
      <c r="C104" s="39"/>
      <c r="D104" s="40"/>
      <c r="E104" s="40" t="s">
        <v>179</v>
      </c>
      <c r="F104" s="41" t="s">
        <v>180</v>
      </c>
      <c r="G104" s="42"/>
    </row>
    <row r="105" spans="1:7" ht="15">
      <c r="A105" s="7"/>
      <c r="B105" s="8"/>
      <c r="C105" s="8"/>
      <c r="D105" s="8" t="s">
        <v>97</v>
      </c>
      <c r="E105" s="9"/>
      <c r="F105" s="30" t="s">
        <v>98</v>
      </c>
      <c r="G105" s="11">
        <f>SUM(G106:G106)</f>
        <v>0</v>
      </c>
    </row>
    <row r="106" spans="1:7" ht="15.75" thickBot="1">
      <c r="A106" s="60" t="s">
        <v>181</v>
      </c>
      <c r="B106" s="102"/>
      <c r="C106" s="102"/>
      <c r="D106" s="102"/>
      <c r="E106" s="61" t="s">
        <v>100</v>
      </c>
      <c r="F106" s="103" t="s">
        <v>101</v>
      </c>
      <c r="G106" s="104"/>
    </row>
    <row r="107" spans="1:7" ht="15.75" thickBot="1">
      <c r="A107" s="105" t="s">
        <v>182</v>
      </c>
      <c r="B107" s="106"/>
      <c r="C107" s="106"/>
      <c r="D107" s="106"/>
      <c r="E107" s="106"/>
      <c r="F107" s="106"/>
      <c r="G107" s="107">
        <f>G108+G119+G129+G140</f>
        <v>0</v>
      </c>
    </row>
    <row r="108" spans="1:7" ht="16.5" thickBot="1" thickTop="1">
      <c r="A108" s="46" t="s">
        <v>183</v>
      </c>
      <c r="B108" s="108"/>
      <c r="C108" s="47"/>
      <c r="D108" s="47"/>
      <c r="E108" s="47"/>
      <c r="F108" s="47"/>
      <c r="G108" s="48">
        <f>G109+G111+G113+G117</f>
        <v>0</v>
      </c>
    </row>
    <row r="109" spans="1:7" ht="15.75" thickTop="1">
      <c r="A109" s="109"/>
      <c r="B109" s="96"/>
      <c r="C109" s="96"/>
      <c r="D109" s="96" t="s">
        <v>103</v>
      </c>
      <c r="E109" s="95"/>
      <c r="F109" s="97" t="s">
        <v>104</v>
      </c>
      <c r="G109" s="11">
        <f>SUM(G110:G110)</f>
        <v>0</v>
      </c>
    </row>
    <row r="110" spans="1:7" ht="15">
      <c r="A110" s="12" t="s">
        <v>184</v>
      </c>
      <c r="B110" s="101"/>
      <c r="C110" s="101"/>
      <c r="D110" s="101"/>
      <c r="E110" s="110" t="s">
        <v>105</v>
      </c>
      <c r="F110" s="17" t="s">
        <v>106</v>
      </c>
      <c r="G110" s="111"/>
    </row>
    <row r="111" spans="1:7" ht="15">
      <c r="A111" s="7"/>
      <c r="B111" s="8"/>
      <c r="C111" s="8"/>
      <c r="D111" s="8" t="s">
        <v>161</v>
      </c>
      <c r="E111" s="9"/>
      <c r="F111" s="30" t="s">
        <v>162</v>
      </c>
      <c r="G111" s="11">
        <f>SUM(G112:G112)</f>
        <v>0</v>
      </c>
    </row>
    <row r="112" spans="1:7" ht="25.5">
      <c r="A112" s="12" t="s">
        <v>185</v>
      </c>
      <c r="B112" s="101"/>
      <c r="C112" s="101"/>
      <c r="D112" s="101"/>
      <c r="E112" s="110" t="s">
        <v>164</v>
      </c>
      <c r="F112" s="17" t="s">
        <v>165</v>
      </c>
      <c r="G112" s="111"/>
    </row>
    <row r="113" spans="1:7" ht="15">
      <c r="A113" s="7"/>
      <c r="B113" s="8"/>
      <c r="C113" s="8"/>
      <c r="D113" s="8" t="s">
        <v>107</v>
      </c>
      <c r="E113" s="9"/>
      <c r="F113" s="30" t="s">
        <v>108</v>
      </c>
      <c r="G113" s="11">
        <f>SUM(G114:G116)</f>
        <v>0</v>
      </c>
    </row>
    <row r="114" spans="1:7" ht="15">
      <c r="A114" s="112" t="s">
        <v>186</v>
      </c>
      <c r="B114" s="113"/>
      <c r="C114" s="113"/>
      <c r="D114" s="113"/>
      <c r="E114" s="114" t="s">
        <v>109</v>
      </c>
      <c r="F114" s="15" t="s">
        <v>187</v>
      </c>
      <c r="G114" s="115"/>
    </row>
    <row r="115" spans="1:7" ht="15">
      <c r="A115" s="12" t="s">
        <v>188</v>
      </c>
      <c r="B115" s="101"/>
      <c r="C115" s="101"/>
      <c r="D115" s="101"/>
      <c r="E115" s="110" t="s">
        <v>109</v>
      </c>
      <c r="F115" s="15" t="s">
        <v>110</v>
      </c>
      <c r="G115" s="16"/>
    </row>
    <row r="116" spans="1:7" ht="15.75" thickBot="1">
      <c r="A116" s="12" t="s">
        <v>189</v>
      </c>
      <c r="B116" s="101"/>
      <c r="C116" s="101"/>
      <c r="D116" s="101"/>
      <c r="E116" s="110" t="s">
        <v>111</v>
      </c>
      <c r="F116" s="15" t="s">
        <v>112</v>
      </c>
      <c r="G116" s="116"/>
    </row>
    <row r="117" spans="1:7" ht="15.75" thickTop="1">
      <c r="A117" s="117"/>
      <c r="B117" s="118"/>
      <c r="C117" s="8"/>
      <c r="D117" s="8" t="s">
        <v>190</v>
      </c>
      <c r="E117" s="9"/>
      <c r="F117" s="10" t="s">
        <v>191</v>
      </c>
      <c r="G117" s="11">
        <f>SUM(G118:G118)</f>
        <v>0</v>
      </c>
    </row>
    <row r="118" spans="1:7" ht="15.75" thickBot="1">
      <c r="A118" s="12" t="s">
        <v>192</v>
      </c>
      <c r="B118" s="13"/>
      <c r="C118" s="13"/>
      <c r="D118" s="13"/>
      <c r="E118" s="14" t="s">
        <v>193</v>
      </c>
      <c r="F118" s="17" t="s">
        <v>191</v>
      </c>
      <c r="G118" s="16"/>
    </row>
    <row r="119" spans="1:7" ht="16.5" thickBot="1" thickTop="1">
      <c r="A119" s="46" t="s">
        <v>194</v>
      </c>
      <c r="B119" s="47"/>
      <c r="C119" s="47"/>
      <c r="D119" s="47"/>
      <c r="E119" s="47"/>
      <c r="F119" s="47"/>
      <c r="G119" s="48">
        <f>G120+G123+G125</f>
        <v>0</v>
      </c>
    </row>
    <row r="120" spans="1:7" ht="15.75" thickTop="1">
      <c r="A120" s="58"/>
      <c r="B120" s="59"/>
      <c r="C120" s="59"/>
      <c r="D120" s="51" t="s">
        <v>2</v>
      </c>
      <c r="E120" s="51"/>
      <c r="F120" s="91" t="s">
        <v>3</v>
      </c>
      <c r="G120" s="11">
        <f>SUM(G121:G122)</f>
        <v>0</v>
      </c>
    </row>
    <row r="121" spans="1:7" ht="15">
      <c r="A121" s="119" t="s">
        <v>195</v>
      </c>
      <c r="B121" s="40"/>
      <c r="C121" s="40"/>
      <c r="D121" s="120"/>
      <c r="E121" s="14" t="s">
        <v>5</v>
      </c>
      <c r="F121" s="17" t="s">
        <v>6</v>
      </c>
      <c r="G121" s="121">
        <v>0</v>
      </c>
    </row>
    <row r="122" spans="1:7" ht="15">
      <c r="A122" s="119" t="s">
        <v>196</v>
      </c>
      <c r="B122" s="122"/>
      <c r="C122" s="122"/>
      <c r="D122" s="122"/>
      <c r="E122" s="122" t="s">
        <v>116</v>
      </c>
      <c r="F122" s="123" t="s">
        <v>117</v>
      </c>
      <c r="G122" s="42"/>
    </row>
    <row r="123" spans="1:7" ht="15">
      <c r="A123" s="94"/>
      <c r="B123" s="81"/>
      <c r="C123" s="81"/>
      <c r="D123" s="8" t="s">
        <v>13</v>
      </c>
      <c r="E123" s="9"/>
      <c r="F123" s="10" t="s">
        <v>14</v>
      </c>
      <c r="G123" s="11">
        <f>SUM(G124)</f>
        <v>0</v>
      </c>
    </row>
    <row r="124" spans="1:7" ht="15">
      <c r="A124" s="124" t="s">
        <v>197</v>
      </c>
      <c r="B124" s="125"/>
      <c r="C124" s="125"/>
      <c r="D124" s="101"/>
      <c r="E124" s="14" t="s">
        <v>16</v>
      </c>
      <c r="F124" s="17" t="s">
        <v>17</v>
      </c>
      <c r="G124" s="16">
        <v>0</v>
      </c>
    </row>
    <row r="125" spans="1:7" ht="15">
      <c r="A125" s="109"/>
      <c r="B125" s="96"/>
      <c r="C125" s="96"/>
      <c r="D125" s="8" t="s">
        <v>30</v>
      </c>
      <c r="E125" s="9"/>
      <c r="F125" s="10" t="s">
        <v>31</v>
      </c>
      <c r="G125" s="11">
        <f>SUM(G126:G128)</f>
        <v>0</v>
      </c>
    </row>
    <row r="126" spans="1:7" ht="15">
      <c r="A126" s="12" t="s">
        <v>198</v>
      </c>
      <c r="B126" s="14"/>
      <c r="C126" s="14"/>
      <c r="D126" s="14"/>
      <c r="E126" s="14" t="s">
        <v>36</v>
      </c>
      <c r="F126" s="17" t="s">
        <v>131</v>
      </c>
      <c r="G126" s="16"/>
    </row>
    <row r="127" spans="1:7" ht="15">
      <c r="A127" s="12" t="s">
        <v>199</v>
      </c>
      <c r="B127" s="14"/>
      <c r="C127" s="14"/>
      <c r="D127" s="14"/>
      <c r="E127" s="14" t="s">
        <v>42</v>
      </c>
      <c r="F127" s="17" t="s">
        <v>134</v>
      </c>
      <c r="G127" s="16"/>
    </row>
    <row r="128" spans="1:7" ht="15.75" thickBot="1">
      <c r="A128" s="12" t="s">
        <v>200</v>
      </c>
      <c r="B128" s="14"/>
      <c r="C128" s="14"/>
      <c r="D128" s="14"/>
      <c r="E128" s="14" t="s">
        <v>54</v>
      </c>
      <c r="F128" s="17" t="s">
        <v>55</v>
      </c>
      <c r="G128" s="49">
        <v>0</v>
      </c>
    </row>
    <row r="129" spans="1:7" ht="16.5" thickBot="1" thickTop="1">
      <c r="A129" s="46" t="s">
        <v>201</v>
      </c>
      <c r="B129" s="108"/>
      <c r="C129" s="47"/>
      <c r="D129" s="47"/>
      <c r="E129" s="47"/>
      <c r="F129" s="47"/>
      <c r="G129" s="48">
        <f>G130+G132+G134+G138</f>
        <v>0</v>
      </c>
    </row>
    <row r="130" spans="1:7" ht="15.75" thickTop="1">
      <c r="A130" s="109"/>
      <c r="B130" s="96"/>
      <c r="C130" s="96"/>
      <c r="D130" s="96" t="s">
        <v>103</v>
      </c>
      <c r="E130" s="95"/>
      <c r="F130" s="97" t="s">
        <v>104</v>
      </c>
      <c r="G130" s="11">
        <f>SUM(G131:G131)</f>
        <v>0</v>
      </c>
    </row>
    <row r="131" spans="1:7" ht="15">
      <c r="A131" s="12" t="s">
        <v>202</v>
      </c>
      <c r="B131" s="101"/>
      <c r="C131" s="101"/>
      <c r="D131" s="101"/>
      <c r="E131" s="110" t="s">
        <v>105</v>
      </c>
      <c r="F131" s="17" t="s">
        <v>106</v>
      </c>
      <c r="G131" s="111"/>
    </row>
    <row r="132" spans="1:7" ht="15">
      <c r="A132" s="7"/>
      <c r="B132" s="8"/>
      <c r="C132" s="8"/>
      <c r="D132" s="8" t="s">
        <v>161</v>
      </c>
      <c r="E132" s="9"/>
      <c r="F132" s="30" t="s">
        <v>162</v>
      </c>
      <c r="G132" s="11">
        <f>SUM(G133:G133)</f>
        <v>0</v>
      </c>
    </row>
    <row r="133" spans="1:7" ht="25.5">
      <c r="A133" s="12" t="s">
        <v>203</v>
      </c>
      <c r="B133" s="101"/>
      <c r="C133" s="101"/>
      <c r="D133" s="101"/>
      <c r="E133" s="110" t="s">
        <v>164</v>
      </c>
      <c r="F133" s="17" t="s">
        <v>165</v>
      </c>
      <c r="G133" s="111"/>
    </row>
    <row r="134" spans="1:7" ht="15">
      <c r="A134" s="7"/>
      <c r="B134" s="8"/>
      <c r="C134" s="8"/>
      <c r="D134" s="8" t="s">
        <v>107</v>
      </c>
      <c r="E134" s="9"/>
      <c r="F134" s="30" t="s">
        <v>108</v>
      </c>
      <c r="G134" s="11">
        <f>SUM(G135:G137)</f>
        <v>0</v>
      </c>
    </row>
    <row r="135" spans="1:7" ht="15">
      <c r="A135" s="112" t="s">
        <v>204</v>
      </c>
      <c r="B135" s="113"/>
      <c r="C135" s="113"/>
      <c r="D135" s="113"/>
      <c r="E135" s="114" t="s">
        <v>109</v>
      </c>
      <c r="F135" s="15" t="s">
        <v>187</v>
      </c>
      <c r="G135" s="115"/>
    </row>
    <row r="136" spans="1:7" ht="15">
      <c r="A136" s="12" t="s">
        <v>205</v>
      </c>
      <c r="B136" s="101"/>
      <c r="C136" s="101"/>
      <c r="D136" s="101"/>
      <c r="E136" s="110" t="s">
        <v>109</v>
      </c>
      <c r="F136" s="15" t="s">
        <v>110</v>
      </c>
      <c r="G136" s="16"/>
    </row>
    <row r="137" spans="1:7" ht="15.75" thickBot="1">
      <c r="A137" s="12" t="s">
        <v>206</v>
      </c>
      <c r="B137" s="101"/>
      <c r="C137" s="101"/>
      <c r="D137" s="101"/>
      <c r="E137" s="110" t="s">
        <v>111</v>
      </c>
      <c r="F137" s="15" t="s">
        <v>112</v>
      </c>
      <c r="G137" s="116"/>
    </row>
    <row r="138" spans="1:7" ht="15.75" thickTop="1">
      <c r="A138" s="117"/>
      <c r="B138" s="118"/>
      <c r="C138" s="8"/>
      <c r="D138" s="8" t="s">
        <v>190</v>
      </c>
      <c r="E138" s="9"/>
      <c r="F138" s="10" t="s">
        <v>191</v>
      </c>
      <c r="G138" s="11">
        <f>SUM(G139:G139)</f>
        <v>0</v>
      </c>
    </row>
    <row r="139" spans="1:7" ht="15.75" thickBot="1">
      <c r="A139" s="12" t="s">
        <v>207</v>
      </c>
      <c r="B139" s="13"/>
      <c r="C139" s="13"/>
      <c r="D139" s="13"/>
      <c r="E139" s="14" t="s">
        <v>193</v>
      </c>
      <c r="F139" s="17" t="s">
        <v>191</v>
      </c>
      <c r="G139" s="16"/>
    </row>
    <row r="140" spans="1:7" ht="16.5" thickBot="1" thickTop="1">
      <c r="A140" s="46" t="s">
        <v>208</v>
      </c>
      <c r="B140" s="47"/>
      <c r="C140" s="47"/>
      <c r="D140" s="47"/>
      <c r="E140" s="47"/>
      <c r="F140" s="47"/>
      <c r="G140" s="48">
        <f>G141+G144+G146</f>
        <v>0</v>
      </c>
    </row>
    <row r="141" spans="1:7" ht="15.75" thickTop="1">
      <c r="A141" s="58"/>
      <c r="B141" s="59"/>
      <c r="C141" s="59"/>
      <c r="D141" s="51" t="s">
        <v>2</v>
      </c>
      <c r="E141" s="51"/>
      <c r="F141" s="91" t="s">
        <v>3</v>
      </c>
      <c r="G141" s="11">
        <f>SUM(G142:G143)</f>
        <v>0</v>
      </c>
    </row>
    <row r="142" spans="1:7" ht="15">
      <c r="A142" s="119" t="s">
        <v>209</v>
      </c>
      <c r="B142" s="40"/>
      <c r="C142" s="40"/>
      <c r="D142" s="120"/>
      <c r="E142" s="14" t="s">
        <v>5</v>
      </c>
      <c r="F142" s="17" t="s">
        <v>6</v>
      </c>
      <c r="G142" s="121"/>
    </row>
    <row r="143" spans="1:7" ht="15">
      <c r="A143" s="119" t="s">
        <v>210</v>
      </c>
      <c r="B143" s="122"/>
      <c r="C143" s="122"/>
      <c r="D143" s="122"/>
      <c r="E143" s="122" t="s">
        <v>116</v>
      </c>
      <c r="F143" s="123" t="s">
        <v>117</v>
      </c>
      <c r="G143" s="42"/>
    </row>
    <row r="144" spans="1:7" ht="15">
      <c r="A144" s="94"/>
      <c r="B144" s="81"/>
      <c r="C144" s="81"/>
      <c r="D144" s="8" t="s">
        <v>13</v>
      </c>
      <c r="E144" s="9"/>
      <c r="F144" s="10" t="s">
        <v>14</v>
      </c>
      <c r="G144" s="11">
        <f>SUM(G145)</f>
        <v>0</v>
      </c>
    </row>
    <row r="145" spans="1:7" ht="15">
      <c r="A145" s="124" t="s">
        <v>211</v>
      </c>
      <c r="B145" s="125"/>
      <c r="C145" s="125"/>
      <c r="D145" s="101"/>
      <c r="E145" s="14" t="s">
        <v>16</v>
      </c>
      <c r="F145" s="17" t="s">
        <v>17</v>
      </c>
      <c r="G145" s="16"/>
    </row>
    <row r="146" spans="1:7" ht="15">
      <c r="A146" s="109"/>
      <c r="B146" s="96"/>
      <c r="C146" s="96"/>
      <c r="D146" s="8" t="s">
        <v>30</v>
      </c>
      <c r="E146" s="9"/>
      <c r="F146" s="10" t="s">
        <v>31</v>
      </c>
      <c r="G146" s="11">
        <f>SUM(G147:G149)</f>
        <v>0</v>
      </c>
    </row>
    <row r="147" spans="1:7" ht="15">
      <c r="A147" s="12" t="s">
        <v>212</v>
      </c>
      <c r="B147" s="14"/>
      <c r="C147" s="14"/>
      <c r="D147" s="14"/>
      <c r="E147" s="14" t="s">
        <v>36</v>
      </c>
      <c r="F147" s="17" t="s">
        <v>131</v>
      </c>
      <c r="G147" s="16"/>
    </row>
    <row r="148" spans="1:7" ht="15">
      <c r="A148" s="12" t="s">
        <v>213</v>
      </c>
      <c r="B148" s="14"/>
      <c r="C148" s="14"/>
      <c r="D148" s="14"/>
      <c r="E148" s="14" t="s">
        <v>42</v>
      </c>
      <c r="F148" s="17" t="s">
        <v>134</v>
      </c>
      <c r="G148" s="16"/>
    </row>
    <row r="149" spans="1:7" ht="15">
      <c r="A149" s="12" t="s">
        <v>214</v>
      </c>
      <c r="B149" s="14"/>
      <c r="C149" s="14"/>
      <c r="D149" s="14"/>
      <c r="E149" s="14" t="s">
        <v>54</v>
      </c>
      <c r="F149" s="17" t="s">
        <v>55</v>
      </c>
      <c r="G149" s="49"/>
    </row>
    <row r="150" spans="1:7" ht="15">
      <c r="A150" s="126" t="s">
        <v>215</v>
      </c>
      <c r="B150" s="127"/>
      <c r="C150" s="127"/>
      <c r="D150" s="127"/>
      <c r="E150" s="127"/>
      <c r="F150" s="128"/>
      <c r="G150" s="129">
        <f>G151+G158</f>
        <v>77893</v>
      </c>
    </row>
    <row r="151" spans="1:7" ht="15">
      <c r="A151" s="130" t="s">
        <v>216</v>
      </c>
      <c r="B151" s="127"/>
      <c r="C151" s="127"/>
      <c r="D151" s="127"/>
      <c r="E151" s="127"/>
      <c r="F151" s="128"/>
      <c r="G151" s="129">
        <f>G152+G154</f>
        <v>0</v>
      </c>
    </row>
    <row r="152" spans="1:7" ht="15">
      <c r="A152" s="94"/>
      <c r="B152" s="131"/>
      <c r="C152" s="131"/>
      <c r="D152" s="96" t="s">
        <v>103</v>
      </c>
      <c r="E152" s="95"/>
      <c r="F152" s="97" t="s">
        <v>104</v>
      </c>
      <c r="G152" s="11">
        <f>SUM(G153)</f>
        <v>0</v>
      </c>
    </row>
    <row r="153" spans="1:7" ht="15">
      <c r="A153" s="124" t="s">
        <v>217</v>
      </c>
      <c r="B153" s="132"/>
      <c r="C153" s="132"/>
      <c r="D153" s="13"/>
      <c r="E153" s="14" t="s">
        <v>105</v>
      </c>
      <c r="F153" s="17" t="s">
        <v>106</v>
      </c>
      <c r="G153" s="49"/>
    </row>
    <row r="154" spans="1:7" ht="15">
      <c r="A154" s="94"/>
      <c r="B154" s="131"/>
      <c r="C154" s="131"/>
      <c r="D154" s="8" t="s">
        <v>107</v>
      </c>
      <c r="E154" s="9"/>
      <c r="F154" s="30" t="s">
        <v>108</v>
      </c>
      <c r="G154" s="11">
        <f>SUM(G155:G157)</f>
        <v>0</v>
      </c>
    </row>
    <row r="155" spans="1:7" ht="15">
      <c r="A155" s="133" t="s">
        <v>218</v>
      </c>
      <c r="B155" s="134"/>
      <c r="C155" s="134"/>
      <c r="D155" s="113"/>
      <c r="E155" s="114" t="s">
        <v>109</v>
      </c>
      <c r="F155" s="15" t="s">
        <v>187</v>
      </c>
      <c r="G155" s="16"/>
    </row>
    <row r="156" spans="1:7" ht="15">
      <c r="A156" s="133" t="s">
        <v>219</v>
      </c>
      <c r="B156" s="134"/>
      <c r="C156" s="134"/>
      <c r="D156" s="13"/>
      <c r="E156" s="14" t="s">
        <v>109</v>
      </c>
      <c r="F156" s="15" t="s">
        <v>110</v>
      </c>
      <c r="G156" s="16"/>
    </row>
    <row r="157" spans="1:7" ht="15">
      <c r="A157" s="124" t="s">
        <v>220</v>
      </c>
      <c r="B157" s="132"/>
      <c r="C157" s="132"/>
      <c r="D157" s="135"/>
      <c r="E157" s="57" t="s">
        <v>111</v>
      </c>
      <c r="F157" s="136" t="s">
        <v>112</v>
      </c>
      <c r="G157" s="49"/>
    </row>
    <row r="158" spans="1:7" ht="15">
      <c r="A158" s="130" t="s">
        <v>221</v>
      </c>
      <c r="B158" s="127"/>
      <c r="C158" s="127"/>
      <c r="D158" s="127"/>
      <c r="E158" s="127"/>
      <c r="F158" s="128"/>
      <c r="G158" s="129">
        <f>G159+G161</f>
        <v>77893</v>
      </c>
    </row>
    <row r="159" spans="1:7" ht="15">
      <c r="A159" s="94"/>
      <c r="B159" s="131"/>
      <c r="C159" s="131"/>
      <c r="D159" s="8" t="s">
        <v>13</v>
      </c>
      <c r="E159" s="9"/>
      <c r="F159" s="10" t="s">
        <v>14</v>
      </c>
      <c r="G159" s="11">
        <f>SUM(G160)</f>
        <v>77893</v>
      </c>
    </row>
    <row r="160" spans="1:7" ht="15">
      <c r="A160" s="124" t="s">
        <v>222</v>
      </c>
      <c r="B160" s="132"/>
      <c r="C160" s="132"/>
      <c r="D160" s="13"/>
      <c r="E160" s="14" t="s">
        <v>122</v>
      </c>
      <c r="F160" s="17" t="s">
        <v>123</v>
      </c>
      <c r="G160" s="49">
        <v>77893</v>
      </c>
    </row>
    <row r="161" spans="1:7" ht="15">
      <c r="A161" s="94"/>
      <c r="B161" s="131"/>
      <c r="C161" s="131"/>
      <c r="D161" s="8" t="s">
        <v>30</v>
      </c>
      <c r="E161" s="9"/>
      <c r="F161" s="10" t="s">
        <v>31</v>
      </c>
      <c r="G161" s="11">
        <f>SUM(G162)</f>
        <v>0</v>
      </c>
    </row>
    <row r="162" spans="1:7" ht="15.75" thickBot="1">
      <c r="A162" s="119" t="s">
        <v>223</v>
      </c>
      <c r="B162" s="137"/>
      <c r="C162" s="137"/>
      <c r="D162" s="40"/>
      <c r="E162" s="40" t="s">
        <v>36</v>
      </c>
      <c r="F162" s="41" t="s">
        <v>131</v>
      </c>
      <c r="G162" s="42"/>
    </row>
    <row r="163" spans="6:7" ht="16.5" thickBot="1" thickTop="1">
      <c r="F163" s="148" t="s">
        <v>232</v>
      </c>
      <c r="G163" s="149">
        <f>G4+G47+G84+G107+G150</f>
        <v>885574</v>
      </c>
    </row>
    <row r="164" ht="15.75" thickTop="1"/>
    <row r="166" ht="15">
      <c r="F166" s="150" t="s">
        <v>233</v>
      </c>
    </row>
    <row r="167" ht="15">
      <c r="F167" s="150"/>
    </row>
    <row r="168" spans="6:7" ht="15">
      <c r="F168" s="150">
        <v>63414</v>
      </c>
      <c r="G168" s="151">
        <v>18000</v>
      </c>
    </row>
    <row r="169" spans="6:7" ht="15">
      <c r="F169">
        <v>65264</v>
      </c>
      <c r="G169" s="151">
        <v>62920</v>
      </c>
    </row>
    <row r="170" spans="6:7" ht="15">
      <c r="F170">
        <v>66151</v>
      </c>
      <c r="G170" s="151">
        <v>66502</v>
      </c>
    </row>
    <row r="171" spans="6:7" ht="15">
      <c r="F171">
        <v>671111</v>
      </c>
      <c r="G171" s="151">
        <v>696050</v>
      </c>
    </row>
    <row r="172" spans="6:7" ht="15.75" thickBot="1">
      <c r="F172">
        <v>67121</v>
      </c>
      <c r="G172" s="152">
        <v>42102</v>
      </c>
    </row>
    <row r="173" ht="16.5" thickBot="1" thickTop="1">
      <c r="G173" s="153">
        <f>SUM(G168:G172)</f>
        <v>885574</v>
      </c>
    </row>
    <row r="174" ht="15.75" thickTop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zeljko_prsa</dc:creator>
  <cp:keywords/>
  <dc:description/>
  <cp:lastModifiedBy>Jadranka Lamešić</cp:lastModifiedBy>
  <dcterms:created xsi:type="dcterms:W3CDTF">2017-12-22T11:20:55Z</dcterms:created>
  <dcterms:modified xsi:type="dcterms:W3CDTF">2017-12-27T08:05:15Z</dcterms:modified>
  <cp:category/>
  <cp:version/>
  <cp:contentType/>
  <cp:contentStatus/>
</cp:coreProperties>
</file>